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yasimy\Desktop\From Desktop\Career Guidance\"/>
    </mc:Choice>
  </mc:AlternateContent>
  <xr:revisionPtr revIDLastSave="0" documentId="13_ncr:1_{FA5A8128-E1F3-43B0-B32A-275BB5AB6166}" xr6:coauthVersionLast="47" xr6:coauthVersionMax="47" xr10:uidLastSave="{00000000-0000-0000-0000-000000000000}"/>
  <bookViews>
    <workbookView xWindow="-108" yWindow="-108" windowWidth="23256" windowHeight="12456" xr2:uid="{36E3C098-D29D-40B5-AA2C-F68E7AA42DC4}"/>
  </bookViews>
  <sheets>
    <sheet name="WAC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1" l="1"/>
  <c r="D90" i="1"/>
  <c r="D80" i="1"/>
  <c r="D63" i="1"/>
  <c r="D55" i="1"/>
  <c r="D43" i="1"/>
  <c r="D34" i="1"/>
  <c r="D25" i="1"/>
  <c r="D13" i="1"/>
  <c r="D12" i="1"/>
  <c r="D97" i="1"/>
  <c r="D89" i="1"/>
  <c r="D79" i="1"/>
  <c r="D70" i="1"/>
  <c r="D71" i="1" s="1"/>
  <c r="D62" i="1"/>
  <c r="D54" i="1"/>
  <c r="D42" i="1"/>
  <c r="D33" i="1"/>
  <c r="D24" i="1"/>
  <c r="D100" i="1" l="1"/>
  <c r="D101" i="1" s="1"/>
</calcChain>
</file>

<file path=xl/sharedStrings.xml><?xml version="1.0" encoding="utf-8"?>
<sst xmlns="http://schemas.openxmlformats.org/spreadsheetml/2006/main" count="127" uniqueCount="72">
  <si>
    <t>ASPECT MODULE</t>
  </si>
  <si>
    <t>Entrance Exam Competitiveness [Peer quality]</t>
  </si>
  <si>
    <t>S.No</t>
  </si>
  <si>
    <t>Weightage</t>
  </si>
  <si>
    <t>1)</t>
  </si>
  <si>
    <t>2)</t>
  </si>
  <si>
    <t>3)</t>
  </si>
  <si>
    <t>4)</t>
  </si>
  <si>
    <t>Are there multiple exams for admission ? [More than 2 exams - award 0]</t>
  </si>
  <si>
    <t>Acceptance Ratio ? &lt; 1% [Is a great number]</t>
  </si>
  <si>
    <t xml:space="preserve">Yes </t>
  </si>
  <si>
    <t>No</t>
  </si>
  <si>
    <t>Total</t>
  </si>
  <si>
    <t>Module Score</t>
  </si>
  <si>
    <t>Faculty</t>
  </si>
  <si>
    <t>5)</t>
  </si>
  <si>
    <t>6)</t>
  </si>
  <si>
    <t>7)</t>
  </si>
  <si>
    <t>Faculty student ratio 1:15-1:20?</t>
  </si>
  <si>
    <t>Faculty Qualifications - Universities from which they hold degree?</t>
  </si>
  <si>
    <t>Faculty Qualifications - Active PHD research?</t>
  </si>
  <si>
    <t>Faculty ranking system awards - How many faculties won awards?</t>
  </si>
  <si>
    <t>Ask HOD how many research publications done by your faculty? (Check in Google scholar)</t>
  </si>
  <si>
    <t>Impact factor of research publications / Published paper citations?</t>
  </si>
  <si>
    <t>How many assistant professors / professors ? [See question 1]</t>
  </si>
  <si>
    <t>Course Load</t>
  </si>
  <si>
    <t>How many quizzes / tests per week?</t>
  </si>
  <si>
    <t>Credit system - How many credits per semester?</t>
  </si>
  <si>
    <t>Ability to choose Majors / Minors ?</t>
  </si>
  <si>
    <t>Debar mechanism for students having some content for project submission</t>
  </si>
  <si>
    <t>Academics</t>
  </si>
  <si>
    <t>Pass percentage of students of 1st year, 2nd year, 3rd year &amp; 4th year (First Year should always be high)</t>
  </si>
  <si>
    <t>Fests / Hackathons / Olympiads / Competitions / Paper presentations how many students won prizes?</t>
  </si>
  <si>
    <t>Are there Tech talks by industry experts?</t>
  </si>
  <si>
    <t>Are they quality guests?</t>
  </si>
  <si>
    <t>Internships</t>
  </si>
  <si>
    <t>Summer &amp; Winter internships permission in 2nd &amp; 3rd years?</t>
  </si>
  <si>
    <t>How many students are going to internships?</t>
  </si>
  <si>
    <t>Physical Job Internships for present 2nd &amp;  3rd yr students?</t>
  </si>
  <si>
    <t>Are these paid or unpaid internships?</t>
  </si>
  <si>
    <t>What kind of companies students are going for internships?</t>
  </si>
  <si>
    <t>Research Internships where are the current students pursuing?</t>
  </si>
  <si>
    <t>Funded and Non funded projects that college is holding?</t>
  </si>
  <si>
    <t>Labs</t>
  </si>
  <si>
    <t>Labs for each department? How many?</t>
  </si>
  <si>
    <t>Lab head qualification</t>
  </si>
  <si>
    <t>Are the lab projects live?</t>
  </si>
  <si>
    <t>Sports, Grounds &amp; Clubs, Entrepreneurship</t>
  </si>
  <si>
    <t>Are they present?</t>
  </si>
  <si>
    <t>Do they have funding to support startups?</t>
  </si>
  <si>
    <t>Do they have startup promoting culture?</t>
  </si>
  <si>
    <t>Exchange Programs</t>
  </si>
  <si>
    <t>Students from this college went to a partner college / Partner college students came to this college?</t>
  </si>
  <si>
    <t>Faculties from this college went to a partner college / Partner college students came to this college?</t>
  </si>
  <si>
    <t>Semester exchange program - Usually 8th semester?</t>
  </si>
  <si>
    <t>Dual degree program (2+2 / 1+3 / 3+1)?</t>
  </si>
  <si>
    <t>Higher studies</t>
  </si>
  <si>
    <t>Which colleges the students are going to?</t>
  </si>
  <si>
    <t xml:space="preserve">Who is writing recommendation letter and their qualification? </t>
  </si>
  <si>
    <t>Do they have international recognition?</t>
  </si>
  <si>
    <t>How many students went to MBA / M.Tech / M.S?</t>
  </si>
  <si>
    <t>Placements</t>
  </si>
  <si>
    <t>What type of companies students are going to?</t>
  </si>
  <si>
    <t>How many industries the college is tied up with?</t>
  </si>
  <si>
    <t>Grand Total</t>
  </si>
  <si>
    <t>Score Percentage</t>
  </si>
  <si>
    <t>Please Read: Every "Yes" should be awared  2.2 point and "No" awarded 0</t>
  </si>
  <si>
    <t>WEIGHTED AVERAGE COLLEGE SCORING</t>
  </si>
  <si>
    <t>How tough is the entrance exam?</t>
  </si>
  <si>
    <t>Is there Management quota / Or is it by pure merit?</t>
  </si>
  <si>
    <t>How many students started their own startup?</t>
  </si>
  <si>
    <t>Median package of last year batch? [Award 2.2 points above 8 LPA and 0 below]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</si>
</sst>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A6032-1AEE-4228-872C-50AD373D82AB}">
  <dimension ref="A1:E101"/>
  <sheetViews>
    <sheetView tabSelected="1" workbookViewId="0">
      <selection activeCell="J87" sqref="J87"/>
    </sheetView>
  </sheetViews>
  <sheetFormatPr defaultRowHeight="14.4" x14ac:dyDescent="0.3"/>
  <cols>
    <col min="1" max="1" width="4.88671875" style="1" bestFit="1" customWidth="1"/>
    <col min="2" max="2" width="83.5546875" bestFit="1" customWidth="1"/>
    <col min="3" max="3" width="9.44140625" style="1" bestFit="1" customWidth="1"/>
    <col min="4" max="4" width="5.5546875" style="1" bestFit="1" customWidth="1"/>
    <col min="5" max="5" width="5" customWidth="1"/>
  </cols>
  <sheetData>
    <row r="1" spans="1:5" x14ac:dyDescent="0.3">
      <c r="B1" s="1" t="s">
        <v>67</v>
      </c>
    </row>
    <row r="2" spans="1:5" x14ac:dyDescent="0.3">
      <c r="B2" s="1" t="s">
        <v>66</v>
      </c>
    </row>
    <row r="4" spans="1:5" ht="18" x14ac:dyDescent="0.35">
      <c r="A4" s="1" t="s">
        <v>2</v>
      </c>
      <c r="B4" s="2" t="s">
        <v>0</v>
      </c>
      <c r="C4" s="1" t="s">
        <v>3</v>
      </c>
      <c r="D4" s="1" t="s">
        <v>10</v>
      </c>
      <c r="E4" s="1" t="s">
        <v>11</v>
      </c>
    </row>
    <row r="6" spans="1:5" ht="15.6" x14ac:dyDescent="0.3">
      <c r="B6" s="3" t="s">
        <v>1</v>
      </c>
      <c r="C6" s="4">
        <v>0.16</v>
      </c>
    </row>
    <row r="7" spans="1:5" x14ac:dyDescent="0.3">
      <c r="A7" s="1" t="s">
        <v>4</v>
      </c>
      <c r="B7" t="s">
        <v>68</v>
      </c>
      <c r="D7" s="1">
        <v>1</v>
      </c>
      <c r="E7" s="1"/>
    </row>
    <row r="8" spans="1:5" x14ac:dyDescent="0.3">
      <c r="A8" s="1" t="s">
        <v>5</v>
      </c>
      <c r="B8" t="s">
        <v>69</v>
      </c>
      <c r="D8" s="1">
        <v>1</v>
      </c>
      <c r="E8" s="1"/>
    </row>
    <row r="9" spans="1:5" x14ac:dyDescent="0.3">
      <c r="A9" s="1" t="s">
        <v>6</v>
      </c>
      <c r="B9" t="s">
        <v>8</v>
      </c>
      <c r="D9" s="1">
        <v>1</v>
      </c>
      <c r="E9" s="1"/>
    </row>
    <row r="10" spans="1:5" x14ac:dyDescent="0.3">
      <c r="A10" s="1" t="s">
        <v>7</v>
      </c>
      <c r="B10" t="s">
        <v>9</v>
      </c>
      <c r="D10" s="1">
        <v>1</v>
      </c>
      <c r="E10" s="1"/>
    </row>
    <row r="12" spans="1:5" x14ac:dyDescent="0.3">
      <c r="B12" s="1" t="s">
        <v>12</v>
      </c>
      <c r="D12" s="1">
        <f>SUM(D7:D10)</f>
        <v>4</v>
      </c>
    </row>
    <row r="13" spans="1:5" x14ac:dyDescent="0.3">
      <c r="B13" s="1" t="s">
        <v>13</v>
      </c>
      <c r="D13" s="1">
        <f>0.16*D12</f>
        <v>0.64</v>
      </c>
    </row>
    <row r="15" spans="1:5" ht="15.6" x14ac:dyDescent="0.3">
      <c r="B15" s="3" t="s">
        <v>14</v>
      </c>
      <c r="C15" s="4">
        <v>0.15</v>
      </c>
    </row>
    <row r="16" spans="1:5" x14ac:dyDescent="0.3">
      <c r="A16" s="1" t="s">
        <v>4</v>
      </c>
      <c r="B16" t="s">
        <v>18</v>
      </c>
      <c r="D16" s="1">
        <v>1</v>
      </c>
    </row>
    <row r="17" spans="1:4" x14ac:dyDescent="0.3">
      <c r="A17" s="1" t="s">
        <v>5</v>
      </c>
      <c r="B17" t="s">
        <v>19</v>
      </c>
      <c r="D17" s="1">
        <v>1</v>
      </c>
    </row>
    <row r="18" spans="1:4" x14ac:dyDescent="0.3">
      <c r="A18" s="1" t="s">
        <v>6</v>
      </c>
      <c r="B18" t="s">
        <v>20</v>
      </c>
      <c r="D18" s="1">
        <v>1</v>
      </c>
    </row>
    <row r="19" spans="1:4" x14ac:dyDescent="0.3">
      <c r="A19" s="1" t="s">
        <v>7</v>
      </c>
      <c r="B19" t="s">
        <v>24</v>
      </c>
      <c r="D19" s="1">
        <v>1</v>
      </c>
    </row>
    <row r="20" spans="1:4" x14ac:dyDescent="0.3">
      <c r="A20" s="1" t="s">
        <v>15</v>
      </c>
      <c r="B20" t="s">
        <v>21</v>
      </c>
      <c r="D20" s="1">
        <v>1</v>
      </c>
    </row>
    <row r="21" spans="1:4" x14ac:dyDescent="0.3">
      <c r="A21" s="1" t="s">
        <v>16</v>
      </c>
      <c r="B21" t="s">
        <v>22</v>
      </c>
      <c r="D21" s="1">
        <v>1</v>
      </c>
    </row>
    <row r="22" spans="1:4" x14ac:dyDescent="0.3">
      <c r="A22" s="1" t="s">
        <v>17</v>
      </c>
      <c r="B22" t="s">
        <v>23</v>
      </c>
      <c r="D22" s="1">
        <v>1</v>
      </c>
    </row>
    <row r="24" spans="1:4" x14ac:dyDescent="0.3">
      <c r="B24" s="1" t="s">
        <v>12</v>
      </c>
      <c r="D24" s="1">
        <f>SUM(D16:D22)</f>
        <v>7</v>
      </c>
    </row>
    <row r="25" spans="1:4" x14ac:dyDescent="0.3">
      <c r="B25" s="1" t="s">
        <v>13</v>
      </c>
      <c r="D25" s="5">
        <f>0.15*D24</f>
        <v>1.05</v>
      </c>
    </row>
    <row r="27" spans="1:4" ht="15.6" x14ac:dyDescent="0.3">
      <c r="B27" s="3" t="s">
        <v>25</v>
      </c>
      <c r="C27" s="4">
        <v>0.13</v>
      </c>
    </row>
    <row r="28" spans="1:4" x14ac:dyDescent="0.3">
      <c r="A28" s="1" t="s">
        <v>4</v>
      </c>
      <c r="B28" t="s">
        <v>26</v>
      </c>
      <c r="D28" s="1">
        <v>1</v>
      </c>
    </row>
    <row r="29" spans="1:4" x14ac:dyDescent="0.3">
      <c r="A29" s="1" t="s">
        <v>5</v>
      </c>
      <c r="B29" t="s">
        <v>27</v>
      </c>
      <c r="D29" s="1">
        <v>1</v>
      </c>
    </row>
    <row r="30" spans="1:4" x14ac:dyDescent="0.3">
      <c r="A30" s="1" t="s">
        <v>6</v>
      </c>
      <c r="B30" t="s">
        <v>28</v>
      </c>
      <c r="D30" s="1">
        <v>1</v>
      </c>
    </row>
    <row r="31" spans="1:4" x14ac:dyDescent="0.3">
      <c r="A31" s="1" t="s">
        <v>7</v>
      </c>
      <c r="B31" t="s">
        <v>29</v>
      </c>
      <c r="D31" s="1">
        <v>1</v>
      </c>
    </row>
    <row r="33" spans="1:4" x14ac:dyDescent="0.3">
      <c r="B33" s="1" t="s">
        <v>12</v>
      </c>
      <c r="D33" s="1">
        <f>SUM(D28:D31)</f>
        <v>4</v>
      </c>
    </row>
    <row r="34" spans="1:4" x14ac:dyDescent="0.3">
      <c r="B34" s="1" t="s">
        <v>13</v>
      </c>
      <c r="D34" s="1">
        <f>0.13*D33</f>
        <v>0.52</v>
      </c>
    </row>
    <row r="36" spans="1:4" ht="15.6" x14ac:dyDescent="0.3">
      <c r="B36" s="3" t="s">
        <v>30</v>
      </c>
      <c r="C36" s="4">
        <v>0.11</v>
      </c>
    </row>
    <row r="37" spans="1:4" x14ac:dyDescent="0.3">
      <c r="A37" s="1" t="s">
        <v>4</v>
      </c>
      <c r="B37" t="s">
        <v>31</v>
      </c>
      <c r="D37" s="1">
        <v>1</v>
      </c>
    </row>
    <row r="38" spans="1:4" x14ac:dyDescent="0.3">
      <c r="A38" s="1" t="s">
        <v>5</v>
      </c>
      <c r="B38" t="s">
        <v>32</v>
      </c>
      <c r="D38" s="1">
        <v>1</v>
      </c>
    </row>
    <row r="39" spans="1:4" x14ac:dyDescent="0.3">
      <c r="A39" s="1" t="s">
        <v>6</v>
      </c>
      <c r="B39" t="s">
        <v>33</v>
      </c>
      <c r="D39" s="1">
        <v>1</v>
      </c>
    </row>
    <row r="40" spans="1:4" x14ac:dyDescent="0.3">
      <c r="A40" s="1" t="s">
        <v>7</v>
      </c>
      <c r="B40" t="s">
        <v>34</v>
      </c>
      <c r="D40" s="1">
        <v>1</v>
      </c>
    </row>
    <row r="42" spans="1:4" x14ac:dyDescent="0.3">
      <c r="B42" s="1" t="s">
        <v>12</v>
      </c>
      <c r="D42" s="1">
        <f>SUM(D37:D40)</f>
        <v>4</v>
      </c>
    </row>
    <row r="43" spans="1:4" x14ac:dyDescent="0.3">
      <c r="B43" s="1" t="s">
        <v>13</v>
      </c>
      <c r="D43" s="1">
        <f>0.11*D42</f>
        <v>0.44</v>
      </c>
    </row>
    <row r="45" spans="1:4" ht="15.6" x14ac:dyDescent="0.3">
      <c r="B45" s="3" t="s">
        <v>35</v>
      </c>
      <c r="C45" s="4">
        <v>0.1</v>
      </c>
    </row>
    <row r="46" spans="1:4" x14ac:dyDescent="0.3">
      <c r="A46" s="1" t="s">
        <v>4</v>
      </c>
      <c r="B46" t="s">
        <v>36</v>
      </c>
      <c r="D46" s="1">
        <v>1</v>
      </c>
    </row>
    <row r="47" spans="1:4" x14ac:dyDescent="0.3">
      <c r="A47" s="1" t="s">
        <v>5</v>
      </c>
      <c r="B47" t="s">
        <v>37</v>
      </c>
      <c r="D47" s="1">
        <v>1</v>
      </c>
    </row>
    <row r="48" spans="1:4" x14ac:dyDescent="0.3">
      <c r="A48" s="1" t="s">
        <v>6</v>
      </c>
      <c r="B48" t="s">
        <v>38</v>
      </c>
      <c r="D48" s="1">
        <v>1</v>
      </c>
    </row>
    <row r="49" spans="1:4" x14ac:dyDescent="0.3">
      <c r="A49" s="1" t="s">
        <v>7</v>
      </c>
      <c r="B49" t="s">
        <v>39</v>
      </c>
      <c r="D49" s="1">
        <v>1</v>
      </c>
    </row>
    <row r="50" spans="1:4" x14ac:dyDescent="0.3">
      <c r="A50" s="1" t="s">
        <v>15</v>
      </c>
      <c r="B50" t="s">
        <v>40</v>
      </c>
      <c r="D50" s="1">
        <v>1</v>
      </c>
    </row>
    <row r="51" spans="1:4" x14ac:dyDescent="0.3">
      <c r="A51" s="1" t="s">
        <v>16</v>
      </c>
      <c r="B51" t="s">
        <v>41</v>
      </c>
      <c r="D51" s="1">
        <v>1</v>
      </c>
    </row>
    <row r="52" spans="1:4" x14ac:dyDescent="0.3">
      <c r="A52" s="1" t="s">
        <v>17</v>
      </c>
      <c r="B52" t="s">
        <v>42</v>
      </c>
      <c r="D52" s="1">
        <v>1</v>
      </c>
    </row>
    <row r="54" spans="1:4" x14ac:dyDescent="0.3">
      <c r="B54" s="1" t="s">
        <v>12</v>
      </c>
      <c r="D54" s="1">
        <f>SUM(D46:D52)</f>
        <v>7</v>
      </c>
    </row>
    <row r="55" spans="1:4" x14ac:dyDescent="0.3">
      <c r="B55" s="1" t="s">
        <v>13</v>
      </c>
      <c r="D55" s="1">
        <f>0.1*D54</f>
        <v>0.70000000000000007</v>
      </c>
    </row>
    <row r="57" spans="1:4" ht="15.6" x14ac:dyDescent="0.3">
      <c r="B57" s="3" t="s">
        <v>43</v>
      </c>
      <c r="C57" s="4">
        <v>0.09</v>
      </c>
    </row>
    <row r="58" spans="1:4" x14ac:dyDescent="0.3">
      <c r="A58" s="1" t="s">
        <v>4</v>
      </c>
      <c r="B58" t="s">
        <v>44</v>
      </c>
      <c r="D58" s="1">
        <v>1</v>
      </c>
    </row>
    <row r="59" spans="1:4" x14ac:dyDescent="0.3">
      <c r="A59" s="1" t="s">
        <v>5</v>
      </c>
      <c r="B59" t="s">
        <v>45</v>
      </c>
      <c r="D59" s="1">
        <v>1</v>
      </c>
    </row>
    <row r="60" spans="1:4" x14ac:dyDescent="0.3">
      <c r="A60" s="1" t="s">
        <v>6</v>
      </c>
      <c r="B60" t="s">
        <v>46</v>
      </c>
      <c r="D60" s="1">
        <v>1</v>
      </c>
    </row>
    <row r="62" spans="1:4" x14ac:dyDescent="0.3">
      <c r="B62" s="1" t="s">
        <v>12</v>
      </c>
      <c r="D62" s="1">
        <f>SUM(D58:D60)</f>
        <v>3</v>
      </c>
    </row>
    <row r="63" spans="1:4" x14ac:dyDescent="0.3">
      <c r="B63" s="1" t="s">
        <v>13</v>
      </c>
      <c r="D63" s="1">
        <f>0.09*D62</f>
        <v>0.27</v>
      </c>
    </row>
    <row r="65" spans="1:4" ht="15.6" x14ac:dyDescent="0.3">
      <c r="B65" s="3" t="s">
        <v>47</v>
      </c>
      <c r="C65" s="4">
        <v>0.08</v>
      </c>
    </row>
    <row r="66" spans="1:4" x14ac:dyDescent="0.3">
      <c r="A66" s="1" t="s">
        <v>4</v>
      </c>
      <c r="B66" t="s">
        <v>48</v>
      </c>
      <c r="D66" s="1">
        <v>1</v>
      </c>
    </row>
    <row r="67" spans="1:4" x14ac:dyDescent="0.3">
      <c r="A67" s="1" t="s">
        <v>5</v>
      </c>
      <c r="B67" t="s">
        <v>49</v>
      </c>
      <c r="D67" s="1">
        <v>1</v>
      </c>
    </row>
    <row r="68" spans="1:4" x14ac:dyDescent="0.3">
      <c r="A68" s="1" t="s">
        <v>6</v>
      </c>
      <c r="B68" t="s">
        <v>50</v>
      </c>
      <c r="D68" s="1">
        <v>1</v>
      </c>
    </row>
    <row r="70" spans="1:4" x14ac:dyDescent="0.3">
      <c r="B70" s="1" t="s">
        <v>12</v>
      </c>
      <c r="D70" s="1">
        <f>SUM(D66:D68)</f>
        <v>3</v>
      </c>
    </row>
    <row r="71" spans="1:4" x14ac:dyDescent="0.3">
      <c r="B71" s="1" t="s">
        <v>13</v>
      </c>
      <c r="D71" s="1">
        <f>0.08*D70</f>
        <v>0.24</v>
      </c>
    </row>
    <row r="73" spans="1:4" ht="15.6" x14ac:dyDescent="0.3">
      <c r="B73" s="3" t="s">
        <v>51</v>
      </c>
      <c r="C73" s="4">
        <v>7.0000000000000007E-2</v>
      </c>
    </row>
    <row r="74" spans="1:4" x14ac:dyDescent="0.3">
      <c r="A74" s="1" t="s">
        <v>4</v>
      </c>
      <c r="B74" t="s">
        <v>52</v>
      </c>
      <c r="D74" s="1">
        <v>1</v>
      </c>
    </row>
    <row r="75" spans="1:4" x14ac:dyDescent="0.3">
      <c r="A75" s="1" t="s">
        <v>5</v>
      </c>
      <c r="B75" t="s">
        <v>53</v>
      </c>
      <c r="D75" s="1">
        <v>1</v>
      </c>
    </row>
    <row r="76" spans="1:4" x14ac:dyDescent="0.3">
      <c r="A76" s="1" t="s">
        <v>6</v>
      </c>
      <c r="B76" t="s">
        <v>54</v>
      </c>
      <c r="D76" s="1">
        <v>1</v>
      </c>
    </row>
    <row r="77" spans="1:4" x14ac:dyDescent="0.3">
      <c r="A77" s="1" t="s">
        <v>7</v>
      </c>
      <c r="B77" t="s">
        <v>55</v>
      </c>
      <c r="D77" s="1">
        <v>1</v>
      </c>
    </row>
    <row r="79" spans="1:4" x14ac:dyDescent="0.3">
      <c r="B79" s="1" t="s">
        <v>12</v>
      </c>
      <c r="D79" s="1">
        <f>SUM(D74:D77)</f>
        <v>4</v>
      </c>
    </row>
    <row r="80" spans="1:4" x14ac:dyDescent="0.3">
      <c r="B80" s="1" t="s">
        <v>13</v>
      </c>
      <c r="D80" s="1">
        <f>0.07*D79</f>
        <v>0.28000000000000003</v>
      </c>
    </row>
    <row r="82" spans="1:4" ht="15.6" x14ac:dyDescent="0.3">
      <c r="B82" s="3" t="s">
        <v>56</v>
      </c>
      <c r="C82" s="4">
        <v>0.06</v>
      </c>
    </row>
    <row r="83" spans="1:4" x14ac:dyDescent="0.3">
      <c r="A83" s="1" t="s">
        <v>4</v>
      </c>
      <c r="B83" t="s">
        <v>57</v>
      </c>
      <c r="D83" s="1">
        <v>1</v>
      </c>
    </row>
    <row r="84" spans="1:4" x14ac:dyDescent="0.3">
      <c r="A84" s="1" t="s">
        <v>5</v>
      </c>
      <c r="B84" t="s">
        <v>58</v>
      </c>
      <c r="D84" s="1">
        <v>1</v>
      </c>
    </row>
    <row r="85" spans="1:4" x14ac:dyDescent="0.3">
      <c r="A85" s="1" t="s">
        <v>6</v>
      </c>
      <c r="B85" t="s">
        <v>59</v>
      </c>
      <c r="D85" s="1">
        <v>1</v>
      </c>
    </row>
    <row r="86" spans="1:4" x14ac:dyDescent="0.3">
      <c r="A86" s="1" t="s">
        <v>7</v>
      </c>
      <c r="B86" t="s">
        <v>60</v>
      </c>
      <c r="D86" s="1">
        <v>1</v>
      </c>
    </row>
    <row r="87" spans="1:4" x14ac:dyDescent="0.3">
      <c r="A87" s="1" t="s">
        <v>15</v>
      </c>
      <c r="B87" t="s">
        <v>70</v>
      </c>
      <c r="D87" s="1">
        <v>1</v>
      </c>
    </row>
    <row r="89" spans="1:4" x14ac:dyDescent="0.3">
      <c r="B89" s="1" t="s">
        <v>12</v>
      </c>
      <c r="D89" s="1">
        <f>SUM(D83:D87)</f>
        <v>5</v>
      </c>
    </row>
    <row r="90" spans="1:4" x14ac:dyDescent="0.3">
      <c r="B90" s="1" t="s">
        <v>13</v>
      </c>
      <c r="D90" s="1">
        <f>0.06*D89</f>
        <v>0.3</v>
      </c>
    </row>
    <row r="92" spans="1:4" ht="15.6" x14ac:dyDescent="0.3">
      <c r="B92" s="3" t="s">
        <v>61</v>
      </c>
      <c r="C92" s="4">
        <v>0.05</v>
      </c>
    </row>
    <row r="93" spans="1:4" x14ac:dyDescent="0.3">
      <c r="A93" s="1" t="s">
        <v>4</v>
      </c>
      <c r="B93" t="s">
        <v>62</v>
      </c>
      <c r="D93" s="1">
        <v>1</v>
      </c>
    </row>
    <row r="94" spans="1:4" x14ac:dyDescent="0.3">
      <c r="A94" s="1" t="s">
        <v>5</v>
      </c>
      <c r="B94" t="s">
        <v>71</v>
      </c>
      <c r="D94" s="1">
        <v>1</v>
      </c>
    </row>
    <row r="95" spans="1:4" x14ac:dyDescent="0.3">
      <c r="A95" s="1" t="s">
        <v>6</v>
      </c>
      <c r="B95" t="s">
        <v>63</v>
      </c>
      <c r="D95" s="1">
        <v>1</v>
      </c>
    </row>
    <row r="97" spans="2:4" x14ac:dyDescent="0.3">
      <c r="B97" s="1" t="s">
        <v>12</v>
      </c>
      <c r="D97" s="1">
        <f>SUM(D93:D95)</f>
        <v>3</v>
      </c>
    </row>
    <row r="98" spans="2:4" x14ac:dyDescent="0.3">
      <c r="B98" s="1" t="s">
        <v>13</v>
      </c>
      <c r="D98" s="1">
        <f>0.05*D97</f>
        <v>0.15000000000000002</v>
      </c>
    </row>
    <row r="100" spans="2:4" x14ac:dyDescent="0.3">
      <c r="B100" s="1" t="s">
        <v>64</v>
      </c>
      <c r="D100" s="5">
        <f>SUM(D13,D25,D34,D43,D55,D63,D71,D80,D90,D98)</f>
        <v>4.5900000000000007</v>
      </c>
    </row>
    <row r="101" spans="2:4" x14ac:dyDescent="0.3">
      <c r="B101" s="1" t="s">
        <v>65</v>
      </c>
      <c r="D101" s="1">
        <f>100*D100</f>
        <v>459.00000000000006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Jayasimha Yerramilli</dc:creator>
  <cp:lastModifiedBy>Jayasimha Yerramilli</cp:lastModifiedBy>
  <dcterms:created xsi:type="dcterms:W3CDTF">2025-02-22T05:54:39Z</dcterms:created>
  <dcterms:modified xsi:type="dcterms:W3CDTF">2025-02-24T05:34:10Z</dcterms:modified>
</cp:coreProperties>
</file>